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200" windowHeight="62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70" i="1" l="1"/>
  <c r="F13" i="1"/>
  <c r="B195" i="1" l="1"/>
  <c r="A195" i="1"/>
  <c r="L194" i="1"/>
  <c r="J194" i="1"/>
  <c r="I194" i="1"/>
  <c r="H194" i="1"/>
  <c r="G194" i="1"/>
  <c r="F194" i="1"/>
  <c r="A185" i="1"/>
  <c r="L184" i="1"/>
  <c r="L195" i="1" s="1"/>
  <c r="J184" i="1"/>
  <c r="I184" i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A147" i="1"/>
  <c r="L146" i="1"/>
  <c r="J146" i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A109" i="1"/>
  <c r="L108" i="1"/>
  <c r="L119" i="1" s="1"/>
  <c r="J108" i="1"/>
  <c r="J119" i="1" s="1"/>
  <c r="I108" i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70" i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24" i="1"/>
  <c r="H119" i="1" l="1"/>
  <c r="I157" i="1"/>
  <c r="F176" i="1"/>
  <c r="I119" i="1"/>
  <c r="F157" i="1"/>
  <c r="J157" i="1"/>
  <c r="G176" i="1"/>
  <c r="L176" i="1"/>
  <c r="L196" i="1" s="1"/>
  <c r="J176" i="1"/>
  <c r="L157" i="1"/>
  <c r="H176" i="1"/>
  <c r="J62" i="1"/>
  <c r="I62" i="1"/>
  <c r="G62" i="1"/>
  <c r="F62" i="1"/>
  <c r="J81" i="1"/>
  <c r="I81" i="1"/>
  <c r="G81" i="1"/>
  <c r="F81" i="1"/>
  <c r="J195" i="1"/>
  <c r="I195" i="1"/>
  <c r="F195" i="1"/>
  <c r="J43" i="1"/>
  <c r="H43" i="1"/>
  <c r="H196" i="1" s="1"/>
  <c r="F43" i="1"/>
  <c r="G43" i="1"/>
  <c r="I196" i="1" l="1"/>
  <c r="G196" i="1"/>
  <c r="J196" i="1"/>
  <c r="F196" i="1"/>
</calcChain>
</file>

<file path=xl/sharedStrings.xml><?xml version="1.0" encoding="utf-8"?>
<sst xmlns="http://schemas.openxmlformats.org/spreadsheetml/2006/main" count="253" uniqueCount="79">
  <si>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</si>
  <si>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</si>
  <si>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</si>
  <si>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</si>
  <si>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</si>
  <si>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</si>
  <si>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</si>
  <si>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</si>
  <si>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</si>
  <si>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</si>
  <si>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</si>
  <si>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</si>
  <si>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</si>
  <si>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</si>
  <si>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</si>
  <si>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</si>
  <si>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</si>
  <si>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</si>
  <si>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</si>
  <si>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</si>
  <si>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</si>
  <si>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</si>
  <si>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</si>
  <si>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</si>
  <si>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</si>
  <si>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</si>
  <si>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</si>
  <si>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</si>
  <si>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</si>
  <si>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</si>
  <si>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</si>
  <si>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</si>
  <si>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</si>
  <si>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</si>
  <si>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</si>
  <si>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</si>
  <si>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</si>
  <si>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</si>
  <si>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</si>
  <si>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</si>
  <si>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Хлеб пшеничный</t>
  </si>
  <si>
    <t>ПР</t>
  </si>
  <si>
    <t>Чай с сахаром</t>
  </si>
  <si>
    <t xml:space="preserve">Хлеб   пшеничный </t>
  </si>
  <si>
    <t xml:space="preserve">Хлеб пшеничный </t>
  </si>
  <si>
    <t>202/309</t>
  </si>
  <si>
    <t>Кисель</t>
  </si>
  <si>
    <t>Рагу овощное из птицы</t>
  </si>
  <si>
    <t>Яблоко</t>
  </si>
  <si>
    <t>Печенье</t>
  </si>
  <si>
    <t>Бутерброд с сыром</t>
  </si>
  <si>
    <t xml:space="preserve">Директор </t>
  </si>
  <si>
    <t>Какао с молоком</t>
  </si>
  <si>
    <t>Салат из моркови (припущ) и кураги</t>
  </si>
  <si>
    <t>Котлеты из мяса с соусом</t>
  </si>
  <si>
    <t>Каша вязкая молочная пшенная</t>
  </si>
  <si>
    <t>Ванина Н.В.</t>
  </si>
  <si>
    <t>ГБОУ ООШ  №4 города Похвистнево</t>
  </si>
  <si>
    <t>Птица тушеная в томатном соусе</t>
  </si>
  <si>
    <t>290/АКТ</t>
  </si>
  <si>
    <t>302/171</t>
  </si>
  <si>
    <t>Рис отварной с м/сливоч</t>
  </si>
  <si>
    <t>Жаркое из птицы</t>
  </si>
  <si>
    <t>Вафли</t>
  </si>
  <si>
    <t>243/759</t>
  </si>
  <si>
    <t>883/АКТ</t>
  </si>
  <si>
    <t>Каша молочная геркулесовая с м/сливочным</t>
  </si>
  <si>
    <t>Бутерброд с повидлом</t>
  </si>
  <si>
    <t>Компот из смеси сухофруктов</t>
  </si>
  <si>
    <t>Каша вязкая молочная из риса и пшена</t>
  </si>
  <si>
    <t>883/Акт</t>
  </si>
  <si>
    <t>Сосиски отварные  с томатным соусом</t>
  </si>
  <si>
    <t>Напиток из плодов шиповника</t>
  </si>
  <si>
    <t>Котлеты "Московские"</t>
  </si>
  <si>
    <t>Икра кабачковая</t>
  </si>
  <si>
    <t>Макаронные изделия отварные с м/р</t>
  </si>
  <si>
    <t>Яйцо вареное</t>
  </si>
  <si>
    <t>Салат из белокачанной капусты с зеленью</t>
  </si>
  <si>
    <t>Макаронные изделия, отварные с м/р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</si>
</sst>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6" sqref="K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57</v>
      </c>
      <c r="D1" s="52"/>
      <c r="E1" s="52"/>
      <c r="F1" s="12" t="s">
        <v>16</v>
      </c>
      <c r="G1" s="2" t="s">
        <v>17</v>
      </c>
      <c r="H1" s="53" t="s">
        <v>51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56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55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52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41</v>
      </c>
      <c r="L9" s="43">
        <v>82.06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50</v>
      </c>
      <c r="F11" s="43">
        <v>60</v>
      </c>
      <c r="G11" s="43">
        <v>3.65</v>
      </c>
      <c r="H11" s="43">
        <v>5.18</v>
      </c>
      <c r="I11" s="43">
        <v>9.69</v>
      </c>
      <c r="J11" s="43">
        <v>101.12</v>
      </c>
      <c r="K11" s="44">
        <v>3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>SUM(G6:G12)</f>
        <v>19.25</v>
      </c>
      <c r="H13" s="19">
        <f>SUM(H6:H12)</f>
        <v>18.689999999999998</v>
      </c>
      <c r="I13" s="19">
        <f>SUM(I6:I12)</f>
        <v>83.75</v>
      </c>
      <c r="J13" s="19">
        <f>SUM(J6:J12)</f>
        <v>587.5</v>
      </c>
      <c r="K13" s="25"/>
      <c r="L13" s="19">
        <f t="shared" ref="L13" si="0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505</v>
      </c>
      <c r="G24" s="32">
        <f t="shared" ref="G24:J24" si="3">G13+G23</f>
        <v>19.25</v>
      </c>
      <c r="H24" s="32">
        <f t="shared" si="3"/>
        <v>18.689999999999998</v>
      </c>
      <c r="I24" s="32">
        <f t="shared" si="3"/>
        <v>83.75</v>
      </c>
      <c r="J24" s="32">
        <f t="shared" si="3"/>
        <v>587.5</v>
      </c>
      <c r="K24" s="32"/>
      <c r="L24" s="32">
        <f t="shared" ref="L24" si="4">L13+L23</f>
        <v>82.06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42" t="s">
        <v>39</v>
      </c>
      <c r="F25" s="43">
        <v>150</v>
      </c>
      <c r="G25" s="43">
        <v>5.01</v>
      </c>
      <c r="H25" s="43">
        <v>6.09</v>
      </c>
      <c r="I25" s="43">
        <v>24.56</v>
      </c>
      <c r="J25" s="43">
        <v>110.75</v>
      </c>
      <c r="K25" s="44" t="s">
        <v>60</v>
      </c>
      <c r="L25" s="40"/>
    </row>
    <row r="26" spans="1:12" ht="15" x14ac:dyDescent="0.25">
      <c r="A26" s="14"/>
      <c r="B26" s="15"/>
      <c r="C26" s="11"/>
      <c r="D26" s="6"/>
      <c r="E26" s="39" t="s">
        <v>58</v>
      </c>
      <c r="F26" s="40">
        <v>100</v>
      </c>
      <c r="G26" s="40">
        <v>6.83</v>
      </c>
      <c r="H26" s="40">
        <v>6.75</v>
      </c>
      <c r="I26" s="40">
        <v>4.55</v>
      </c>
      <c r="J26" s="40">
        <v>100.76</v>
      </c>
      <c r="K26" s="41" t="s">
        <v>59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42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3.24</v>
      </c>
      <c r="H28" s="43">
        <v>0.4</v>
      </c>
      <c r="I28" s="43">
        <v>19.52</v>
      </c>
      <c r="J28" s="43">
        <v>118.49</v>
      </c>
      <c r="K28" s="44" t="s">
        <v>41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49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/>
      <c r="L30" s="50">
        <v>82.06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5">SUM(G25:G31)</f>
        <v>20.059999999999999</v>
      </c>
      <c r="H32" s="19">
        <f t="shared" ref="H32" si="6">SUM(H25:H31)</f>
        <v>19.850000000000001</v>
      </c>
      <c r="I32" s="19">
        <f t="shared" ref="I32" si="7">SUM(I25:I31)</f>
        <v>77.55</v>
      </c>
      <c r="J32" s="19">
        <f t="shared" ref="J32:L32" si="8">SUM(J25:J31)</f>
        <v>624.97</v>
      </c>
      <c r="K32" s="25"/>
      <c r="L32" s="19">
        <f t="shared" si="8"/>
        <v>82.06</v>
      </c>
    </row>
    <row r="33" spans="1:12" ht="15.75" thickBot="1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 t="s">
        <v>59</v>
      </c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550</v>
      </c>
      <c r="G43" s="32">
        <f t="shared" ref="G43" si="13">G32+G42</f>
        <v>20.059999999999999</v>
      </c>
      <c r="H43" s="32">
        <f t="shared" ref="H43" si="14">H32+H42</f>
        <v>19.850000000000001</v>
      </c>
      <c r="I43" s="32">
        <f t="shared" ref="I43" si="15">I32+I42</f>
        <v>77.55</v>
      </c>
      <c r="J43" s="32">
        <f t="shared" ref="J43:L43" si="16">J32+J42</f>
        <v>624.97</v>
      </c>
      <c r="K43" s="32"/>
      <c r="L43" s="32">
        <f t="shared" si="16"/>
        <v>82.06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42" t="s">
        <v>61</v>
      </c>
      <c r="F44" s="43">
        <v>150</v>
      </c>
      <c r="G44" s="43">
        <v>5.53</v>
      </c>
      <c r="H44" s="43">
        <v>4.32</v>
      </c>
      <c r="I44" s="43">
        <v>36.68</v>
      </c>
      <c r="J44" s="43">
        <v>209.7</v>
      </c>
      <c r="K44" s="44">
        <v>304</v>
      </c>
      <c r="L44" s="43"/>
    </row>
    <row r="45" spans="1:12" ht="15" x14ac:dyDescent="0.25">
      <c r="A45" s="23"/>
      <c r="B45" s="15"/>
      <c r="C45" s="11"/>
      <c r="D45" s="6"/>
      <c r="E45" s="39" t="s">
        <v>71</v>
      </c>
      <c r="F45" s="40">
        <v>100</v>
      </c>
      <c r="G45" s="40">
        <v>6.36</v>
      </c>
      <c r="H45" s="40">
        <v>8.52</v>
      </c>
      <c r="I45" s="40">
        <v>3.89</v>
      </c>
      <c r="J45" s="40">
        <v>149.4</v>
      </c>
      <c r="K45" s="41" t="s">
        <v>64</v>
      </c>
      <c r="L45" s="40"/>
    </row>
    <row r="46" spans="1:12" ht="15" x14ac:dyDescent="0.25">
      <c r="A46" s="23"/>
      <c r="B46" s="15"/>
      <c r="C46" s="11"/>
      <c r="D46" s="7" t="s">
        <v>22</v>
      </c>
      <c r="E46" s="42" t="s">
        <v>72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>
        <v>388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41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48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149.4</v>
      </c>
      <c r="K48" s="44">
        <v>338</v>
      </c>
      <c r="L48" s="43">
        <v>82.06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7">SUM(G44:G50)</f>
        <v>15.4</v>
      </c>
      <c r="H51" s="19">
        <f t="shared" ref="H51" si="18">SUM(H44:H50)</f>
        <v>18.3</v>
      </c>
      <c r="I51" s="19">
        <f t="shared" ref="I51" si="19">SUM(I44:I50)</f>
        <v>85.77</v>
      </c>
      <c r="J51" s="19">
        <f t="shared" ref="J51:L51" si="20">SUM(J44:J50)</f>
        <v>677.72</v>
      </c>
      <c r="K51" s="25"/>
      <c r="L51" s="19">
        <f t="shared" si="20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580</v>
      </c>
      <c r="G62" s="32">
        <f t="shared" ref="G62" si="25">G51+G61</f>
        <v>15.4</v>
      </c>
      <c r="H62" s="32">
        <f t="shared" ref="H62" si="26">H51+H61</f>
        <v>18.3</v>
      </c>
      <c r="I62" s="32">
        <f t="shared" ref="I62" si="27">I51+I61</f>
        <v>85.77</v>
      </c>
      <c r="J62" s="32">
        <f t="shared" ref="J62:L62" si="28">J51+J61</f>
        <v>677.72</v>
      </c>
      <c r="K62" s="32"/>
      <c r="L62" s="32">
        <f t="shared" si="28"/>
        <v>82.06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42" t="s">
        <v>75</v>
      </c>
      <c r="F63" s="43">
        <v>150</v>
      </c>
      <c r="G63" s="43">
        <v>5.52</v>
      </c>
      <c r="H63" s="43">
        <v>4.5199999999999996</v>
      </c>
      <c r="I63" s="43">
        <v>26.45</v>
      </c>
      <c r="J63" s="43">
        <v>168.45</v>
      </c>
      <c r="K63" s="44" t="s">
        <v>45</v>
      </c>
      <c r="L63" s="43"/>
    </row>
    <row r="64" spans="1:12" ht="15" x14ac:dyDescent="0.25">
      <c r="A64" s="23"/>
      <c r="B64" s="15"/>
      <c r="C64" s="11"/>
      <c r="D64" s="6"/>
      <c r="E64" s="39" t="s">
        <v>73</v>
      </c>
      <c r="F64" s="40">
        <v>100</v>
      </c>
      <c r="G64" s="40">
        <v>4.91</v>
      </c>
      <c r="H64" s="40">
        <v>5.24</v>
      </c>
      <c r="I64" s="40">
        <v>14.17</v>
      </c>
      <c r="J64" s="40">
        <v>139.13</v>
      </c>
      <c r="K64" s="41">
        <v>270</v>
      </c>
      <c r="L64" s="40"/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65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40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41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74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 t="s">
        <v>41</v>
      </c>
      <c r="L68" s="43">
        <v>82.06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29">SUM(G63:G69)</f>
        <v>19.25</v>
      </c>
      <c r="H70" s="19">
        <f t="shared" ref="H70" si="30">SUM(H63:H69)</f>
        <v>19.75</v>
      </c>
      <c r="I70" s="19">
        <f t="shared" ref="I70" si="31">SUM(I63:I69)</f>
        <v>82.55</v>
      </c>
      <c r="J70" s="19">
        <f t="shared" ref="J70:L70" si="32">SUM(J63:J69)</f>
        <v>587.5</v>
      </c>
      <c r="K70" s="25"/>
      <c r="L70" s="19">
        <f t="shared" si="32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540</v>
      </c>
      <c r="G81" s="32">
        <f t="shared" ref="G81" si="37">G70+G80</f>
        <v>19.25</v>
      </c>
      <c r="H81" s="32">
        <f t="shared" ref="H81" si="38">H70+H80</f>
        <v>19.75</v>
      </c>
      <c r="I81" s="32">
        <f t="shared" ref="I81" si="39">I70+I80</f>
        <v>82.55</v>
      </c>
      <c r="J81" s="32">
        <f t="shared" ref="J81:L81" si="40">J70+J80</f>
        <v>587.5</v>
      </c>
      <c r="K81" s="32"/>
      <c r="L81" s="32">
        <f t="shared" si="40"/>
        <v>82.06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200</v>
      </c>
      <c r="G82" s="40">
        <v>14.05</v>
      </c>
      <c r="H82" s="40">
        <v>11</v>
      </c>
      <c r="I82" s="40">
        <v>20.28</v>
      </c>
      <c r="J82" s="40">
        <v>209.15</v>
      </c>
      <c r="K82" s="41">
        <v>259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40</v>
      </c>
      <c r="F85" s="43">
        <v>45</v>
      </c>
      <c r="G85" s="43">
        <v>3.49</v>
      </c>
      <c r="H85" s="43">
        <v>3.52</v>
      </c>
      <c r="I85" s="43">
        <v>19.59</v>
      </c>
      <c r="J85" s="43">
        <v>108.49</v>
      </c>
      <c r="K85" s="44" t="s">
        <v>41</v>
      </c>
      <c r="L85" s="43">
        <v>82.06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63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 t="s">
        <v>41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1">SUM(G82:G88)</f>
        <v>21.720000000000006</v>
      </c>
      <c r="H89" s="19">
        <f t="shared" ref="H89" si="42">SUM(H82:H88)</f>
        <v>20.92</v>
      </c>
      <c r="I89" s="19">
        <f t="shared" ref="I89" si="43">SUM(I82:I88)</f>
        <v>64.42</v>
      </c>
      <c r="J89" s="19">
        <f t="shared" ref="J89:L89" si="44">SUM(J82:J88)</f>
        <v>578.70000000000005</v>
      </c>
      <c r="K89" s="25"/>
      <c r="L89" s="19">
        <f t="shared" si="44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505</v>
      </c>
      <c r="G100" s="32">
        <f t="shared" ref="G100" si="49">G89+G99</f>
        <v>21.720000000000006</v>
      </c>
      <c r="H100" s="32">
        <f t="shared" ref="H100" si="50">H89+H99</f>
        <v>20.92</v>
      </c>
      <c r="I100" s="32">
        <f t="shared" ref="I100" si="51">I89+I99</f>
        <v>64.42</v>
      </c>
      <c r="J100" s="32">
        <f t="shared" ref="J100:L100" si="52">J89+J99</f>
        <v>578.70000000000005</v>
      </c>
      <c r="K100" s="32"/>
      <c r="L100" s="32">
        <f t="shared" si="52"/>
        <v>82.06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66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40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41</v>
      </c>
      <c r="L104" s="43">
        <v>82.06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67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>
        <v>2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3">SUM(G101:G107)</f>
        <v>16.45</v>
      </c>
      <c r="H108" s="19">
        <f t="shared" si="53"/>
        <v>17.259999999999998</v>
      </c>
      <c r="I108" s="19">
        <f t="shared" si="53"/>
        <v>75.310000000000016</v>
      </c>
      <c r="J108" s="19">
        <f t="shared" si="53"/>
        <v>587.5</v>
      </c>
      <c r="K108" s="25"/>
      <c r="L108" s="19">
        <f t="shared" ref="L108" si="54">SUM(L101:L107)</f>
        <v>82.06</v>
      </c>
    </row>
    <row r="109" spans="1:12" ht="15" x14ac:dyDescent="0.25">
      <c r="A109" s="26">
        <f>A101</f>
        <v>2</v>
      </c>
      <c r="B109" s="13"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7">G108+G118</f>
        <v>16.45</v>
      </c>
      <c r="H119" s="32">
        <f t="shared" ref="H119" si="58">H108+H118</f>
        <v>17.259999999999998</v>
      </c>
      <c r="I119" s="32">
        <f t="shared" ref="I119" si="59">I108+I118</f>
        <v>75.310000000000016</v>
      </c>
      <c r="J119" s="32">
        <f t="shared" ref="J119:L119" si="60">J108+J118</f>
        <v>587.5</v>
      </c>
      <c r="K119" s="32"/>
      <c r="L119" s="32">
        <f t="shared" si="60"/>
        <v>82.06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78</v>
      </c>
      <c r="F120" s="40">
        <v>150</v>
      </c>
      <c r="G120" s="40">
        <v>4.5199999999999996</v>
      </c>
      <c r="H120" s="40">
        <v>4.5199999999999996</v>
      </c>
      <c r="I120" s="40">
        <v>17.350000000000001</v>
      </c>
      <c r="J120" s="40">
        <v>168.45</v>
      </c>
      <c r="K120" s="41" t="s">
        <v>45</v>
      </c>
      <c r="L120" s="40"/>
    </row>
    <row r="121" spans="1:12" ht="15" x14ac:dyDescent="0.25">
      <c r="A121" s="14"/>
      <c r="B121" s="15"/>
      <c r="C121" s="11"/>
      <c r="D121" s="6"/>
      <c r="E121" s="42" t="s">
        <v>73</v>
      </c>
      <c r="F121" s="43">
        <v>100</v>
      </c>
      <c r="G121" s="43">
        <v>5.91</v>
      </c>
      <c r="H121" s="43">
        <v>5.24</v>
      </c>
      <c r="I121" s="43">
        <v>8.17</v>
      </c>
      <c r="J121" s="43">
        <v>113.7</v>
      </c>
      <c r="K121" s="44">
        <v>270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68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40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41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77</v>
      </c>
      <c r="F125" s="43">
        <v>60</v>
      </c>
      <c r="G125" s="43">
        <v>1.07</v>
      </c>
      <c r="H125" s="43">
        <v>5.55</v>
      </c>
      <c r="I125" s="43">
        <v>3.76</v>
      </c>
      <c r="J125" s="43">
        <v>51.49</v>
      </c>
      <c r="K125" s="44">
        <v>45</v>
      </c>
      <c r="L125" s="43">
        <v>82.06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1">SUM(G120:G126)</f>
        <v>15.4</v>
      </c>
      <c r="H127" s="19">
        <f t="shared" si="61"/>
        <v>15.8</v>
      </c>
      <c r="I127" s="19">
        <f t="shared" si="61"/>
        <v>80.81</v>
      </c>
      <c r="J127" s="19">
        <f t="shared" si="61"/>
        <v>584.92999999999995</v>
      </c>
      <c r="K127" s="25"/>
      <c r="L127" s="19">
        <f t="shared" ref="L127" si="62">SUM(L120:L126)</f>
        <v>82.06</v>
      </c>
    </row>
    <row r="128" spans="1:12" ht="15" x14ac:dyDescent="0.25">
      <c r="A128" s="13">
        <f>A120</f>
        <v>2</v>
      </c>
      <c r="B128" s="13"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550</v>
      </c>
      <c r="G138" s="32">
        <f t="shared" ref="G138" si="65">G127+G137</f>
        <v>15.4</v>
      </c>
      <c r="H138" s="32">
        <f t="shared" ref="H138" si="66">H127+H137</f>
        <v>15.8</v>
      </c>
      <c r="I138" s="32">
        <f t="shared" ref="I138" si="67">I127+I137</f>
        <v>80.81</v>
      </c>
      <c r="J138" s="32">
        <f t="shared" ref="J138:L138" si="68">J127+J137</f>
        <v>584.92999999999995</v>
      </c>
      <c r="K138" s="32"/>
      <c r="L138" s="32">
        <f t="shared" si="68"/>
        <v>82.06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47</v>
      </c>
      <c r="F139" s="40">
        <v>200</v>
      </c>
      <c r="G139" s="40">
        <v>11.8</v>
      </c>
      <c r="H139" s="40">
        <v>11.4</v>
      </c>
      <c r="I139" s="40">
        <v>30.54</v>
      </c>
      <c r="J139" s="40">
        <v>223.4</v>
      </c>
      <c r="K139" s="41">
        <v>289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40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41</v>
      </c>
      <c r="L142" s="43">
        <v>82.06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53</v>
      </c>
      <c r="F144" s="43">
        <v>60</v>
      </c>
      <c r="G144" s="43">
        <v>0.92</v>
      </c>
      <c r="H144" s="43">
        <v>2.72</v>
      </c>
      <c r="I144" s="43">
        <v>8.7100000000000009</v>
      </c>
      <c r="J144" s="43">
        <v>38.450000000000003</v>
      </c>
      <c r="K144" s="44">
        <v>63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9">SUM(G139:G145)</f>
        <v>19.220000000000002</v>
      </c>
      <c r="H146" s="19">
        <f t="shared" si="69"/>
        <v>15.770000000000001</v>
      </c>
      <c r="I146" s="19">
        <f t="shared" si="69"/>
        <v>67</v>
      </c>
      <c r="J146" s="19">
        <f t="shared" si="69"/>
        <v>486.34</v>
      </c>
      <c r="K146" s="25"/>
      <c r="L146" s="19">
        <f t="shared" ref="L146" si="70">SUM(L139:L145)</f>
        <v>82.06</v>
      </c>
    </row>
    <row r="147" spans="1:12" ht="15" x14ac:dyDescent="0.25">
      <c r="A147" s="26">
        <f>A139</f>
        <v>2</v>
      </c>
      <c r="B147" s="13"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3">G146+G156</f>
        <v>19.220000000000002</v>
      </c>
      <c r="H157" s="32">
        <f t="shared" ref="H157" si="74">H146+H156</f>
        <v>15.770000000000001</v>
      </c>
      <c r="I157" s="32">
        <f t="shared" ref="I157" si="75">I146+I156</f>
        <v>67</v>
      </c>
      <c r="J157" s="32">
        <f t="shared" ref="J157:L157" si="76">J146+J156</f>
        <v>486.34</v>
      </c>
      <c r="K157" s="32"/>
      <c r="L157" s="32">
        <f t="shared" si="76"/>
        <v>82.06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69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70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40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41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48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>
        <v>82.06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7">SUM(G158:G164)</f>
        <v>15.4</v>
      </c>
      <c r="H165" s="19">
        <f t="shared" si="77"/>
        <v>16.8</v>
      </c>
      <c r="I165" s="19">
        <f t="shared" si="77"/>
        <v>74.78</v>
      </c>
      <c r="J165" s="19">
        <f t="shared" si="77"/>
        <v>500.09</v>
      </c>
      <c r="K165" s="25"/>
      <c r="L165" s="19">
        <f t="shared" ref="L165" si="78">SUM(L158:L164)</f>
        <v>82.06</v>
      </c>
    </row>
    <row r="166" spans="1:12" ht="15" x14ac:dyDescent="0.25">
      <c r="A166" s="26">
        <f>A158</f>
        <v>2</v>
      </c>
      <c r="B166" s="13"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535</v>
      </c>
      <c r="G176" s="32">
        <f t="shared" ref="G176" si="81">G165+G175</f>
        <v>15.4</v>
      </c>
      <c r="H176" s="32">
        <f t="shared" ref="H176" si="82">H165+H175</f>
        <v>16.8</v>
      </c>
      <c r="I176" s="32">
        <f t="shared" ref="I176" si="83">I165+I175</f>
        <v>74.78</v>
      </c>
      <c r="J176" s="32">
        <f t="shared" ref="J176:L176" si="84">J165+J175</f>
        <v>500.09</v>
      </c>
      <c r="K176" s="32"/>
      <c r="L176" s="32">
        <f t="shared" si="84"/>
        <v>82.06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39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110.75</v>
      </c>
      <c r="K177" s="41" t="s">
        <v>60</v>
      </c>
      <c r="L177" s="40"/>
    </row>
    <row r="178" spans="1:12" ht="15" x14ac:dyDescent="0.25">
      <c r="A178" s="23"/>
      <c r="B178" s="15"/>
      <c r="C178" s="11"/>
      <c r="D178" s="6"/>
      <c r="E178" s="42" t="s">
        <v>54</v>
      </c>
      <c r="F178" s="43">
        <v>100</v>
      </c>
      <c r="G178" s="43">
        <v>6.83</v>
      </c>
      <c r="H178" s="43">
        <v>8.0399999999999991</v>
      </c>
      <c r="I178" s="43">
        <v>16.73</v>
      </c>
      <c r="J178" s="43">
        <v>125.61</v>
      </c>
      <c r="K178" s="44">
        <v>268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40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41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76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>
        <v>209</v>
      </c>
      <c r="L182" s="43">
        <v>82.06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>SUM(G177:G183)</f>
        <v>21.25</v>
      </c>
      <c r="H184" s="19">
        <f>SUM(H177:H183)</f>
        <v>19.75</v>
      </c>
      <c r="I184" s="19">
        <f>SUM(I177:I183)</f>
        <v>67.58</v>
      </c>
      <c r="J184" s="19">
        <f>SUM(J177:J183)</f>
        <v>517.88</v>
      </c>
      <c r="K184" s="25"/>
      <c r="L184" s="19">
        <f>SUM(L177:L183)</f>
        <v>82.06</v>
      </c>
    </row>
    <row r="185" spans="1:12" ht="15" x14ac:dyDescent="0.25">
      <c r="A185" s="26">
        <f>A177</f>
        <v>2</v>
      </c>
      <c r="B185" s="13"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5">SUM(G185:G193)</f>
        <v>0</v>
      </c>
      <c r="H194" s="19">
        <f t="shared" si="85"/>
        <v>0</v>
      </c>
      <c r="I194" s="19">
        <f t="shared" si="85"/>
        <v>0</v>
      </c>
      <c r="J194" s="19">
        <f t="shared" si="85"/>
        <v>0</v>
      </c>
      <c r="K194" s="25"/>
      <c r="L194" s="19">
        <f t="shared" ref="L194" si="86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540</v>
      </c>
      <c r="G195" s="32">
        <f t="shared" ref="G195" si="87">G184+G194</f>
        <v>21.25</v>
      </c>
      <c r="H195" s="32">
        <f t="shared" ref="H195" si="88">H184+H194</f>
        <v>19.75</v>
      </c>
      <c r="I195" s="32">
        <f t="shared" ref="I195" si="89">I184+I194</f>
        <v>67.58</v>
      </c>
      <c r="J195" s="32">
        <f t="shared" ref="J195:L195" si="90">J184+J194</f>
        <v>517.88</v>
      </c>
      <c r="K195" s="32"/>
      <c r="L195" s="32">
        <f t="shared" si="90"/>
        <v>82.06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530.5</v>
      </c>
      <c r="G196" s="34">
        <f t="shared" ref="G196:J196" si="91">(G24+G43+G62+G81+G100+G119+G138+G157+G176+G195)/(IF(G24=0,0,1)+IF(G43=0,0,1)+IF(G62=0,0,1)+IF(G81=0,0,1)+IF(G100=0,0,1)+IF(G119=0,0,1)+IF(G138=0,0,1)+IF(G157=0,0,1)+IF(G176=0,0,1)+IF(G195=0,0,1))</f>
        <v>18.340000000000003</v>
      </c>
      <c r="H196" s="34">
        <f t="shared" si="91"/>
        <v>18.289000000000005</v>
      </c>
      <c r="I196" s="34">
        <f t="shared" si="91"/>
        <v>75.952000000000012</v>
      </c>
      <c r="J196" s="34">
        <f t="shared" si="91"/>
        <v>573.3130000000001</v>
      </c>
      <c r="K196" s="34"/>
      <c r="L196" s="34">
        <f t="shared" ref="L196" si="92">(L24+L43+L62+L81+L100+L119+L138+L157+L176+L195)/(IF(L24=0,0,1)+IF(L43=0,0,1)+IF(L62=0,0,1)+IF(L81=0,0,1)+IF(L100=0,0,1)+IF(L119=0,0,1)+IF(L138=0,0,1)+IF(L157=0,0,1)+IF(L176=0,0,1)+IF(L195=0,0,1))</f>
        <v>82.059999999999988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2026-01-13T06:34:46Z</cp:lastPrinted>
  <dcterms:created xsi:type="dcterms:W3CDTF">2022-05-16T14:23:56Z</dcterms:created>
  <dcterms:modified xsi:type="dcterms:W3CDTF">2026-01-22T10:59:47Z</dcterms:modified>
</cp:coreProperties>
</file>